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410"/>
  </bookViews>
  <sheets>
    <sheet name="2.1.1&amp;2.1.2" sheetId="1" r:id="rId1"/>
  </sheets>
  <calcPr calcId="124519"/>
</workbook>
</file>

<file path=xl/calcChain.xml><?xml version="1.0" encoding="utf-8"?>
<calcChain xmlns="http://schemas.openxmlformats.org/spreadsheetml/2006/main">
  <c r="G29" i="1"/>
  <c r="F29"/>
  <c r="E29"/>
  <c r="H29" s="1"/>
  <c r="G53"/>
  <c r="F53"/>
  <c r="E53"/>
  <c r="G52"/>
  <c r="F52"/>
  <c r="E52"/>
  <c r="G51"/>
  <c r="F51"/>
  <c r="E51"/>
  <c r="G50"/>
  <c r="H50" s="1"/>
  <c r="F50"/>
  <c r="E50"/>
  <c r="H49"/>
  <c r="G49"/>
  <c r="F49"/>
  <c r="E49"/>
  <c r="G48"/>
  <c r="F48"/>
  <c r="E48"/>
  <c r="G47"/>
  <c r="F47"/>
  <c r="E47"/>
  <c r="G46"/>
  <c r="F46"/>
  <c r="E46"/>
  <c r="G42"/>
  <c r="F42"/>
  <c r="E42"/>
  <c r="H41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H31"/>
  <c r="G31"/>
  <c r="F31"/>
  <c r="E31"/>
  <c r="G30"/>
  <c r="F30"/>
  <c r="E30"/>
  <c r="G28"/>
  <c r="F28"/>
  <c r="E28"/>
  <c r="G27"/>
  <c r="F27"/>
  <c r="E27"/>
  <c r="G26"/>
  <c r="F26"/>
  <c r="E26"/>
  <c r="G25"/>
  <c r="F25"/>
  <c r="E25"/>
  <c r="G21"/>
  <c r="F21"/>
  <c r="E21"/>
  <c r="G20"/>
  <c r="F20"/>
  <c r="E20"/>
  <c r="H19"/>
  <c r="G19"/>
  <c r="F19"/>
  <c r="E19"/>
  <c r="G18"/>
  <c r="F18"/>
  <c r="E18"/>
  <c r="G17"/>
  <c r="F17"/>
  <c r="E17"/>
  <c r="H16"/>
  <c r="G16"/>
  <c r="F16"/>
  <c r="E16"/>
  <c r="G12"/>
  <c r="F12"/>
  <c r="E12"/>
  <c r="G11"/>
  <c r="F11"/>
  <c r="E11"/>
  <c r="G10"/>
  <c r="F10"/>
  <c r="E10"/>
  <c r="G9"/>
  <c r="F9"/>
  <c r="E9"/>
  <c r="G8"/>
  <c r="F8"/>
  <c r="E8"/>
  <c r="G7"/>
  <c r="F7"/>
  <c r="E7"/>
  <c r="H17" l="1"/>
  <c r="H40"/>
  <c r="H46"/>
  <c r="H8"/>
  <c r="H37"/>
  <c r="H28"/>
  <c r="H39"/>
  <c r="H11"/>
  <c r="H35"/>
  <c r="H30"/>
  <c r="H38"/>
  <c r="H20"/>
  <c r="H25"/>
  <c r="H10"/>
  <c r="H26"/>
  <c r="H42"/>
  <c r="H9"/>
  <c r="H12"/>
  <c r="H18"/>
  <c r="H21"/>
  <c r="H27"/>
  <c r="H36"/>
  <c r="H48"/>
  <c r="H47"/>
  <c r="H52"/>
  <c r="H53"/>
  <c r="H51"/>
  <c r="H7"/>
</calcChain>
</file>

<file path=xl/sharedStrings.xml><?xml version="1.0" encoding="utf-8"?>
<sst xmlns="http://schemas.openxmlformats.org/spreadsheetml/2006/main" count="122" uniqueCount="40">
  <si>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</si>
  <si>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</si>
  <si>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Year - 1 (2022-23)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</si>
  <si>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</si>
  <si>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</si>
  <si>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</si>
  <si>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</si>
  <si>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</si>
  <si>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</si>
  <si>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</si>
  <si>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</si>
  <si>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</si>
  <si>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</si>
  <si>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</si>
  <si>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B.Sc.B.Z.C</t>
  </si>
  <si>
    <t>B.Sc.MECs</t>
  </si>
  <si>
    <t>B.Sc.MPCs</t>
  </si>
  <si>
    <t>B.A HEP</t>
  </si>
  <si>
    <t>B.Com CA</t>
  </si>
  <si>
    <t>B.Com Gen</t>
  </si>
  <si>
    <t>Year - 3 (2020-21)</t>
  </si>
  <si>
    <t xml:space="preserve"> B.Sc  MPCS</t>
  </si>
  <si>
    <t xml:space="preserve"> B.Sc  MECS</t>
  </si>
  <si>
    <t>Year - 4  (2019-20)</t>
  </si>
  <si>
    <t xml:space="preserve">B.Sc BZC </t>
  </si>
  <si>
    <t xml:space="preserve"> B.Sc MPC</t>
  </si>
  <si>
    <t xml:space="preserve"> B.Sc  MPE</t>
  </si>
  <si>
    <t xml:space="preserve"> B.Sc MECS</t>
  </si>
  <si>
    <t>BA HEP</t>
  </si>
  <si>
    <t>B.COM G</t>
  </si>
  <si>
    <t>B.COM CA</t>
  </si>
  <si>
    <t>Year - 5     (2018-19)</t>
  </si>
  <si>
    <t xml:space="preserve">B.Sc  MPC </t>
  </si>
  <si>
    <t>B.Sc  MPE</t>
  </si>
  <si>
    <t>B.Sc  MPCs</t>
  </si>
  <si>
    <t>B.Sc MECs</t>
  </si>
  <si>
    <t>B.COM General</t>
  </si>
  <si>
    <t>BA (HEP)</t>
  </si>
  <si>
    <t>Year - 2 (2021-22)</t>
  </si>
  <si>
    <t>B.A CS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</si>
</sst>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1" fontId="1" fillId="0" borderId="8" xfId="0" applyNumberFormat="1" applyFont="1" applyBorder="1"/>
    <xf numFmtId="0" fontId="1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/>
    <xf numFmtId="1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1" fontId="0" fillId="0" borderId="8" xfId="0" applyNumberForma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16" workbookViewId="0">
      <selection activeCell="Q44" sqref="Q44"/>
    </sheetView>
  </sheetViews>
  <sheetFormatPr defaultColWidth="30.140625" defaultRowHeight="15"/>
  <cols>
    <col min="1" max="1" width="21.7109375" style="24" customWidth="1"/>
    <col min="2" max="2" width="18.85546875" customWidth="1"/>
    <col min="3" max="3" width="14.5703125" customWidth="1"/>
    <col min="4" max="4" width="12.5703125" customWidth="1"/>
    <col min="5" max="5" width="6.5703125" style="2" customWidth="1"/>
    <col min="6" max="6" width="5" style="2" customWidth="1"/>
    <col min="7" max="7" width="6" customWidth="1"/>
    <col min="8" max="8" width="5.7109375" customWidth="1"/>
    <col min="9" max="9" width="7.7109375" style="2" customWidth="1"/>
    <col min="10" max="10" width="4.28515625" customWidth="1"/>
    <col min="11" max="11" width="3.85546875" customWidth="1"/>
    <col min="12" max="12" width="5.42578125" customWidth="1"/>
    <col min="13" max="13" width="6.140625" customWidth="1"/>
    <col min="14" max="14" width="8.85546875" customWidth="1"/>
    <col min="15" max="15" width="3.7109375" bestFit="1" customWidth="1"/>
    <col min="16" max="16" width="14.42578125" customWidth="1"/>
  </cols>
  <sheetData>
    <row r="1" spans="1:14">
      <c r="A1" s="1" t="s">
        <v>0</v>
      </c>
    </row>
    <row r="2" spans="1:14" ht="48.6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4" spans="1:14">
      <c r="A4" s="31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33" t="s">
        <v>3</v>
      </c>
      <c r="B5" s="35" t="s">
        <v>4</v>
      </c>
      <c r="C5" s="37" t="s">
        <v>5</v>
      </c>
      <c r="D5" s="37" t="s">
        <v>6</v>
      </c>
      <c r="E5" s="39" t="s">
        <v>7</v>
      </c>
      <c r="F5" s="40"/>
      <c r="G5" s="40"/>
      <c r="H5" s="40"/>
      <c r="I5" s="41"/>
      <c r="J5" s="39" t="s">
        <v>8</v>
      </c>
      <c r="K5" s="40"/>
      <c r="L5" s="40"/>
      <c r="M5" s="40"/>
      <c r="N5" s="41"/>
    </row>
    <row r="6" spans="1:14" ht="30.75" customHeight="1">
      <c r="A6" s="34"/>
      <c r="B6" s="36"/>
      <c r="C6" s="38"/>
      <c r="D6" s="38"/>
      <c r="E6" s="3" t="s">
        <v>9</v>
      </c>
      <c r="F6" s="3" t="s">
        <v>10</v>
      </c>
      <c r="G6" s="4" t="s">
        <v>11</v>
      </c>
      <c r="H6" s="4" t="s">
        <v>12</v>
      </c>
      <c r="I6" s="3" t="s">
        <v>13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</row>
    <row r="7" spans="1:14">
      <c r="A7" s="4" t="s">
        <v>14</v>
      </c>
      <c r="B7" s="3">
        <v>58</v>
      </c>
      <c r="C7" s="5">
        <v>80</v>
      </c>
      <c r="D7" s="6">
        <v>33</v>
      </c>
      <c r="E7" s="7">
        <f>ROUND((C7/100)*15,0)</f>
        <v>12</v>
      </c>
      <c r="F7" s="8">
        <f>(C7/100)*6</f>
        <v>4.8000000000000007</v>
      </c>
      <c r="G7" s="8">
        <f>(C7/100)*29</f>
        <v>23.200000000000003</v>
      </c>
      <c r="H7" s="25">
        <f t="shared" ref="H7:H12" si="0">C7-E7-F7-G7</f>
        <v>40</v>
      </c>
      <c r="I7" s="3">
        <v>0</v>
      </c>
      <c r="J7" s="11">
        <v>12</v>
      </c>
      <c r="K7" s="12">
        <v>1</v>
      </c>
      <c r="L7" s="12">
        <v>10</v>
      </c>
      <c r="M7" s="12">
        <v>10</v>
      </c>
      <c r="N7" s="5">
        <v>0</v>
      </c>
    </row>
    <row r="8" spans="1:14">
      <c r="A8" s="4" t="s">
        <v>15</v>
      </c>
      <c r="B8" s="3">
        <v>61</v>
      </c>
      <c r="C8" s="5">
        <v>40</v>
      </c>
      <c r="D8" s="6">
        <v>6</v>
      </c>
      <c r="E8" s="7">
        <f t="shared" ref="E8:E12" si="1">ROUND((C8/100)*15,0)</f>
        <v>6</v>
      </c>
      <c r="F8" s="8">
        <f t="shared" ref="F8:F12" si="2">(C8/100)*6</f>
        <v>2.4000000000000004</v>
      </c>
      <c r="G8" s="8">
        <f t="shared" ref="G8:G12" si="3">(C8/100)*29</f>
        <v>11.600000000000001</v>
      </c>
      <c r="H8" s="25">
        <f t="shared" si="0"/>
        <v>20</v>
      </c>
      <c r="I8" s="3">
        <v>0</v>
      </c>
      <c r="J8" s="11">
        <v>1</v>
      </c>
      <c r="K8" s="12">
        <v>0</v>
      </c>
      <c r="L8" s="12">
        <v>3</v>
      </c>
      <c r="M8" s="12">
        <v>2</v>
      </c>
      <c r="N8" s="5">
        <v>0</v>
      </c>
    </row>
    <row r="9" spans="1:14">
      <c r="A9" s="4" t="s">
        <v>16</v>
      </c>
      <c r="B9" s="3">
        <v>60</v>
      </c>
      <c r="C9" s="5">
        <v>60</v>
      </c>
      <c r="D9" s="6">
        <v>17</v>
      </c>
      <c r="E9" s="7">
        <f t="shared" si="1"/>
        <v>9</v>
      </c>
      <c r="F9" s="8">
        <f t="shared" si="2"/>
        <v>3.5999999999999996</v>
      </c>
      <c r="G9" s="8">
        <f t="shared" si="3"/>
        <v>17.399999999999999</v>
      </c>
      <c r="H9" s="25">
        <f t="shared" si="0"/>
        <v>30</v>
      </c>
      <c r="I9" s="3">
        <v>0</v>
      </c>
      <c r="J9" s="11">
        <v>9</v>
      </c>
      <c r="K9" s="12">
        <v>0</v>
      </c>
      <c r="L9" s="12">
        <v>6</v>
      </c>
      <c r="M9" s="12">
        <v>2</v>
      </c>
      <c r="N9" s="5">
        <v>0</v>
      </c>
    </row>
    <row r="10" spans="1:14">
      <c r="A10" s="13" t="s">
        <v>17</v>
      </c>
      <c r="B10" s="7">
        <v>10</v>
      </c>
      <c r="C10" s="5">
        <v>80</v>
      </c>
      <c r="D10" s="7">
        <v>11</v>
      </c>
      <c r="E10" s="7">
        <f t="shared" si="1"/>
        <v>12</v>
      </c>
      <c r="F10" s="8">
        <f t="shared" si="2"/>
        <v>4.8000000000000007</v>
      </c>
      <c r="G10" s="8">
        <f t="shared" si="3"/>
        <v>23.200000000000003</v>
      </c>
      <c r="H10" s="25">
        <f t="shared" si="0"/>
        <v>40</v>
      </c>
      <c r="I10" s="3">
        <v>0</v>
      </c>
      <c r="J10" s="11">
        <v>9</v>
      </c>
      <c r="K10" s="12">
        <v>1</v>
      </c>
      <c r="L10" s="12">
        <v>1</v>
      </c>
      <c r="M10" s="12">
        <v>0</v>
      </c>
      <c r="N10" s="5">
        <v>0</v>
      </c>
    </row>
    <row r="11" spans="1:14">
      <c r="A11" s="4" t="s">
        <v>18</v>
      </c>
      <c r="B11" s="7">
        <v>32</v>
      </c>
      <c r="C11" s="5">
        <v>60</v>
      </c>
      <c r="D11" s="7">
        <v>55</v>
      </c>
      <c r="E11" s="7">
        <f t="shared" si="1"/>
        <v>9</v>
      </c>
      <c r="F11" s="8">
        <f t="shared" si="2"/>
        <v>3.5999999999999996</v>
      </c>
      <c r="G11" s="8">
        <f t="shared" si="3"/>
        <v>17.399999999999999</v>
      </c>
      <c r="H11" s="25">
        <f t="shared" si="0"/>
        <v>30</v>
      </c>
      <c r="I11" s="3">
        <v>0</v>
      </c>
      <c r="J11" s="11">
        <v>9</v>
      </c>
      <c r="K11" s="12">
        <v>2</v>
      </c>
      <c r="L11" s="12">
        <v>17</v>
      </c>
      <c r="M11" s="12">
        <v>27</v>
      </c>
      <c r="N11" s="5">
        <v>0</v>
      </c>
    </row>
    <row r="12" spans="1:14">
      <c r="A12" s="4" t="s">
        <v>19</v>
      </c>
      <c r="B12" s="7">
        <v>31</v>
      </c>
      <c r="C12" s="5">
        <v>60</v>
      </c>
      <c r="D12" s="7">
        <v>9</v>
      </c>
      <c r="E12" s="7">
        <f t="shared" si="1"/>
        <v>9</v>
      </c>
      <c r="F12" s="8">
        <f t="shared" si="2"/>
        <v>3.5999999999999996</v>
      </c>
      <c r="G12" s="8">
        <f t="shared" si="3"/>
        <v>17.399999999999999</v>
      </c>
      <c r="H12" s="25">
        <f t="shared" si="0"/>
        <v>30</v>
      </c>
      <c r="I12" s="3">
        <v>0</v>
      </c>
      <c r="J12" s="11">
        <v>4</v>
      </c>
      <c r="K12" s="12">
        <v>3</v>
      </c>
      <c r="L12" s="12">
        <v>2</v>
      </c>
      <c r="M12" s="12">
        <v>0</v>
      </c>
      <c r="N12" s="5">
        <v>0</v>
      </c>
    </row>
    <row r="13" spans="1:14">
      <c r="A13" s="31" t="s">
        <v>38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>
      <c r="A14" s="33" t="s">
        <v>3</v>
      </c>
      <c r="B14" s="35" t="s">
        <v>4</v>
      </c>
      <c r="C14" s="37" t="s">
        <v>5</v>
      </c>
      <c r="D14" s="37" t="s">
        <v>6</v>
      </c>
      <c r="E14" s="39" t="s">
        <v>7</v>
      </c>
      <c r="F14" s="40"/>
      <c r="G14" s="40"/>
      <c r="H14" s="40"/>
      <c r="I14" s="41"/>
      <c r="J14" s="39" t="s">
        <v>8</v>
      </c>
      <c r="K14" s="40"/>
      <c r="L14" s="40"/>
      <c r="M14" s="40"/>
      <c r="N14" s="41"/>
    </row>
    <row r="15" spans="1:14" ht="42.75" customHeight="1">
      <c r="A15" s="34"/>
      <c r="B15" s="36"/>
      <c r="C15" s="38"/>
      <c r="D15" s="38"/>
      <c r="E15" s="3" t="s">
        <v>9</v>
      </c>
      <c r="F15" s="3" t="s">
        <v>10</v>
      </c>
      <c r="G15" s="4" t="s">
        <v>11</v>
      </c>
      <c r="H15" s="4" t="s">
        <v>12</v>
      </c>
      <c r="I15" s="3" t="s">
        <v>13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</row>
    <row r="16" spans="1:14">
      <c r="A16" s="4" t="s">
        <v>14</v>
      </c>
      <c r="B16" s="14">
        <v>58</v>
      </c>
      <c r="C16" s="15">
        <v>80</v>
      </c>
      <c r="D16" s="16">
        <v>63</v>
      </c>
      <c r="E16" s="7">
        <f>(C16/100)*15</f>
        <v>12</v>
      </c>
      <c r="F16" s="8">
        <f>(C16/100)*6</f>
        <v>4.8000000000000007</v>
      </c>
      <c r="G16" s="9">
        <f>(C16/100)*29</f>
        <v>23.200000000000003</v>
      </c>
      <c r="H16" s="10">
        <f t="shared" ref="H16:H21" si="4">C16-E16-F16-G16</f>
        <v>40</v>
      </c>
      <c r="I16" s="3">
        <v>0</v>
      </c>
      <c r="J16" s="11">
        <v>12</v>
      </c>
      <c r="K16" s="12">
        <v>5</v>
      </c>
      <c r="L16" s="12">
        <v>13</v>
      </c>
      <c r="M16" s="12">
        <v>33</v>
      </c>
      <c r="N16" s="11">
        <v>0</v>
      </c>
    </row>
    <row r="17" spans="1:14">
      <c r="A17" s="4" t="s">
        <v>15</v>
      </c>
      <c r="B17" s="14">
        <v>61</v>
      </c>
      <c r="C17" s="15">
        <v>30</v>
      </c>
      <c r="D17" s="16">
        <v>30</v>
      </c>
      <c r="E17" s="8">
        <f t="shared" ref="E17:E21" si="5">(C17/100)*15</f>
        <v>4.5</v>
      </c>
      <c r="F17" s="8">
        <f t="shared" ref="F17:F21" si="6">(C17/100)*6</f>
        <v>1.7999999999999998</v>
      </c>
      <c r="G17" s="9">
        <f t="shared" ref="G17:G21" si="7">(C17/100)*29</f>
        <v>8.6999999999999993</v>
      </c>
      <c r="H17" s="10">
        <f>C17-E17-F17-G17</f>
        <v>15</v>
      </c>
      <c r="I17" s="3">
        <v>0</v>
      </c>
      <c r="J17" s="12">
        <v>5</v>
      </c>
      <c r="K17" s="12">
        <v>0</v>
      </c>
      <c r="L17" s="12">
        <v>9</v>
      </c>
      <c r="M17" s="12">
        <v>16</v>
      </c>
      <c r="N17" s="11">
        <v>0</v>
      </c>
    </row>
    <row r="18" spans="1:14">
      <c r="A18" s="13" t="s">
        <v>16</v>
      </c>
      <c r="B18" s="14">
        <v>60</v>
      </c>
      <c r="C18" s="15">
        <v>40</v>
      </c>
      <c r="D18" s="16">
        <v>35</v>
      </c>
      <c r="E18" s="7">
        <f t="shared" si="5"/>
        <v>6</v>
      </c>
      <c r="F18" s="8">
        <f t="shared" si="6"/>
        <v>2.4000000000000004</v>
      </c>
      <c r="G18" s="9">
        <f t="shared" si="7"/>
        <v>11.600000000000001</v>
      </c>
      <c r="H18" s="10">
        <f t="shared" si="4"/>
        <v>20</v>
      </c>
      <c r="I18" s="3">
        <v>0</v>
      </c>
      <c r="J18" s="11">
        <v>6</v>
      </c>
      <c r="K18" s="12">
        <v>0</v>
      </c>
      <c r="L18" s="12">
        <v>12</v>
      </c>
      <c r="M18" s="12">
        <v>17</v>
      </c>
      <c r="N18" s="11">
        <v>0</v>
      </c>
    </row>
    <row r="19" spans="1:14">
      <c r="A19" s="13" t="s">
        <v>17</v>
      </c>
      <c r="B19" s="14">
        <v>10</v>
      </c>
      <c r="C19" s="15">
        <v>80</v>
      </c>
      <c r="D19" s="16">
        <v>70</v>
      </c>
      <c r="E19" s="7">
        <f t="shared" si="5"/>
        <v>12</v>
      </c>
      <c r="F19" s="8">
        <f t="shared" si="6"/>
        <v>4.8000000000000007</v>
      </c>
      <c r="G19" s="9">
        <f t="shared" si="7"/>
        <v>23.200000000000003</v>
      </c>
      <c r="H19" s="10">
        <f t="shared" si="4"/>
        <v>40</v>
      </c>
      <c r="I19" s="3">
        <v>0</v>
      </c>
      <c r="J19" s="11">
        <v>12</v>
      </c>
      <c r="K19" s="12">
        <v>5</v>
      </c>
      <c r="L19" s="12">
        <v>23</v>
      </c>
      <c r="M19" s="12">
        <v>30</v>
      </c>
      <c r="N19" s="11">
        <v>0</v>
      </c>
    </row>
    <row r="20" spans="1:14">
      <c r="A20" s="4" t="s">
        <v>18</v>
      </c>
      <c r="B20" s="7">
        <v>31</v>
      </c>
      <c r="C20" s="15">
        <v>60</v>
      </c>
      <c r="D20" s="7">
        <v>61</v>
      </c>
      <c r="E20" s="7">
        <f t="shared" si="5"/>
        <v>9</v>
      </c>
      <c r="F20" s="8">
        <f t="shared" si="6"/>
        <v>3.5999999999999996</v>
      </c>
      <c r="G20" s="9">
        <f t="shared" si="7"/>
        <v>17.399999999999999</v>
      </c>
      <c r="H20" s="10">
        <f t="shared" si="4"/>
        <v>30</v>
      </c>
      <c r="I20" s="3">
        <v>0</v>
      </c>
      <c r="J20" s="11">
        <v>9</v>
      </c>
      <c r="K20" s="12">
        <v>4</v>
      </c>
      <c r="L20" s="12">
        <v>17</v>
      </c>
      <c r="M20" s="12">
        <v>31</v>
      </c>
      <c r="N20" s="11">
        <v>0</v>
      </c>
    </row>
    <row r="21" spans="1:14">
      <c r="A21" s="4" t="s">
        <v>19</v>
      </c>
      <c r="B21" s="7">
        <v>32</v>
      </c>
      <c r="C21" s="15">
        <v>60</v>
      </c>
      <c r="D21" s="7">
        <v>46</v>
      </c>
      <c r="E21" s="7">
        <f t="shared" si="5"/>
        <v>9</v>
      </c>
      <c r="F21" s="8">
        <f t="shared" si="6"/>
        <v>3.5999999999999996</v>
      </c>
      <c r="G21" s="9">
        <f t="shared" si="7"/>
        <v>17.399999999999999</v>
      </c>
      <c r="H21" s="10">
        <f t="shared" si="4"/>
        <v>30</v>
      </c>
      <c r="I21" s="3">
        <v>0</v>
      </c>
      <c r="J21" s="11">
        <v>9</v>
      </c>
      <c r="K21" s="12">
        <v>1</v>
      </c>
      <c r="L21" s="12">
        <v>17</v>
      </c>
      <c r="M21" s="12">
        <v>19</v>
      </c>
      <c r="N21" s="11">
        <v>0</v>
      </c>
    </row>
    <row r="22" spans="1:14">
      <c r="A22" s="31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30" customHeight="1">
      <c r="A23" s="33" t="s">
        <v>3</v>
      </c>
      <c r="B23" s="35" t="s">
        <v>4</v>
      </c>
      <c r="C23" s="37" t="s">
        <v>5</v>
      </c>
      <c r="D23" s="37" t="s">
        <v>6</v>
      </c>
      <c r="E23" s="39" t="s">
        <v>7</v>
      </c>
      <c r="F23" s="40"/>
      <c r="G23" s="40"/>
      <c r="H23" s="40"/>
      <c r="I23" s="41"/>
      <c r="J23" s="39" t="s">
        <v>8</v>
      </c>
      <c r="K23" s="40"/>
      <c r="L23" s="40"/>
      <c r="M23" s="40"/>
      <c r="N23" s="41"/>
    </row>
    <row r="24" spans="1:14">
      <c r="A24" s="34"/>
      <c r="B24" s="36"/>
      <c r="C24" s="38"/>
      <c r="D24" s="38"/>
      <c r="E24" s="3" t="s">
        <v>9</v>
      </c>
      <c r="F24" s="3" t="s">
        <v>10</v>
      </c>
      <c r="G24" s="4" t="s">
        <v>11</v>
      </c>
      <c r="H24" s="4" t="s">
        <v>12</v>
      </c>
      <c r="I24" s="3" t="s">
        <v>13</v>
      </c>
      <c r="J24" s="4" t="s">
        <v>9</v>
      </c>
      <c r="K24" s="4" t="s">
        <v>10</v>
      </c>
      <c r="L24" s="4" t="s">
        <v>11</v>
      </c>
      <c r="M24" s="4" t="s">
        <v>12</v>
      </c>
      <c r="N24" s="4" t="s">
        <v>13</v>
      </c>
    </row>
    <row r="25" spans="1:14">
      <c r="A25" s="17" t="s">
        <v>24</v>
      </c>
      <c r="B25" s="14">
        <v>58</v>
      </c>
      <c r="C25" s="15">
        <v>80</v>
      </c>
      <c r="D25" s="16">
        <v>77</v>
      </c>
      <c r="E25" s="7">
        <f>ROUND((C25/100)*15,0)</f>
        <v>12</v>
      </c>
      <c r="F25" s="8">
        <f>ROUND((C25/100)*6,0)</f>
        <v>5</v>
      </c>
      <c r="G25" s="9">
        <f>ROUND((C25/100)*29,0)</f>
        <v>23</v>
      </c>
      <c r="H25" s="10">
        <f>C25-E25-F25-G25</f>
        <v>40</v>
      </c>
      <c r="I25" s="3">
        <v>0</v>
      </c>
      <c r="J25" s="7">
        <v>12</v>
      </c>
      <c r="K25" s="8">
        <v>5</v>
      </c>
      <c r="L25" s="9">
        <v>23</v>
      </c>
      <c r="M25" s="12">
        <v>37</v>
      </c>
      <c r="N25" s="3">
        <v>0</v>
      </c>
    </row>
    <row r="26" spans="1:14">
      <c r="A26" s="17" t="s">
        <v>21</v>
      </c>
      <c r="B26" s="14">
        <v>60</v>
      </c>
      <c r="C26" s="15">
        <v>60</v>
      </c>
      <c r="D26" s="16">
        <v>38</v>
      </c>
      <c r="E26" s="7">
        <f t="shared" ref="E26:E31" si="8">ROUND((C26/100)*15,0)</f>
        <v>9</v>
      </c>
      <c r="F26" s="8">
        <f t="shared" ref="F26:F31" si="9">ROUND((C26/100)*6,0)</f>
        <v>4</v>
      </c>
      <c r="G26" s="9">
        <f t="shared" ref="G26:G31" si="10">ROUND((C26/100)*29,0)</f>
        <v>17</v>
      </c>
      <c r="H26" s="10">
        <f t="shared" ref="H26:H31" si="11">C26-E26-F26-G26</f>
        <v>30</v>
      </c>
      <c r="I26" s="3">
        <v>0</v>
      </c>
      <c r="J26" s="7">
        <v>9</v>
      </c>
      <c r="K26" s="8">
        <v>1</v>
      </c>
      <c r="L26" s="9">
        <v>16</v>
      </c>
      <c r="M26" s="12">
        <v>12</v>
      </c>
      <c r="N26" s="3">
        <v>0</v>
      </c>
    </row>
    <row r="27" spans="1:14">
      <c r="A27" s="17" t="s">
        <v>22</v>
      </c>
      <c r="B27" s="14">
        <v>61</v>
      </c>
      <c r="C27" s="15">
        <v>40</v>
      </c>
      <c r="D27" s="16">
        <v>40</v>
      </c>
      <c r="E27" s="7">
        <f t="shared" si="8"/>
        <v>6</v>
      </c>
      <c r="F27" s="8">
        <f t="shared" si="9"/>
        <v>2</v>
      </c>
      <c r="G27" s="9">
        <f t="shared" si="10"/>
        <v>12</v>
      </c>
      <c r="H27" s="10">
        <f t="shared" si="11"/>
        <v>20</v>
      </c>
      <c r="I27" s="3">
        <v>0</v>
      </c>
      <c r="J27" s="7">
        <v>6</v>
      </c>
      <c r="K27" s="8">
        <v>1</v>
      </c>
      <c r="L27" s="9">
        <v>12</v>
      </c>
      <c r="M27" s="12">
        <v>21</v>
      </c>
      <c r="N27" s="3">
        <v>0</v>
      </c>
    </row>
    <row r="28" spans="1:14">
      <c r="A28" s="18" t="s">
        <v>37</v>
      </c>
      <c r="B28" s="14">
        <v>10</v>
      </c>
      <c r="C28" s="15">
        <v>80</v>
      </c>
      <c r="D28" s="16">
        <v>48</v>
      </c>
      <c r="E28" s="7">
        <f t="shared" si="8"/>
        <v>12</v>
      </c>
      <c r="F28" s="8">
        <f t="shared" si="9"/>
        <v>5</v>
      </c>
      <c r="G28" s="9">
        <f t="shared" si="10"/>
        <v>23</v>
      </c>
      <c r="H28" s="10">
        <f t="shared" si="11"/>
        <v>40</v>
      </c>
      <c r="I28" s="3">
        <v>0</v>
      </c>
      <c r="J28" s="7">
        <v>12</v>
      </c>
      <c r="K28" s="8">
        <v>1</v>
      </c>
      <c r="L28" s="9">
        <v>15</v>
      </c>
      <c r="M28" s="12">
        <v>20</v>
      </c>
      <c r="N28" s="3">
        <v>0</v>
      </c>
    </row>
    <row r="29" spans="1:14">
      <c r="A29" s="28" t="s">
        <v>39</v>
      </c>
      <c r="B29" s="26">
        <v>10</v>
      </c>
      <c r="C29" s="15">
        <v>30</v>
      </c>
      <c r="D29" s="27">
        <v>13</v>
      </c>
      <c r="E29" s="7">
        <f t="shared" si="8"/>
        <v>5</v>
      </c>
      <c r="F29" s="8">
        <f t="shared" si="9"/>
        <v>2</v>
      </c>
      <c r="G29" s="29">
        <f t="shared" si="10"/>
        <v>9</v>
      </c>
      <c r="H29" s="30">
        <f t="shared" si="11"/>
        <v>14</v>
      </c>
      <c r="I29" s="3">
        <v>0</v>
      </c>
      <c r="J29" s="8">
        <v>5</v>
      </c>
      <c r="K29" s="8">
        <v>0</v>
      </c>
      <c r="L29" s="29">
        <v>3</v>
      </c>
      <c r="M29" s="12">
        <v>5</v>
      </c>
      <c r="N29" s="3">
        <v>0</v>
      </c>
    </row>
    <row r="30" spans="1:14">
      <c r="A30" s="17" t="s">
        <v>19</v>
      </c>
      <c r="B30" s="14">
        <v>32</v>
      </c>
      <c r="C30" s="15">
        <v>80</v>
      </c>
      <c r="D30" s="16">
        <v>27</v>
      </c>
      <c r="E30" s="7">
        <f t="shared" si="8"/>
        <v>12</v>
      </c>
      <c r="F30" s="8">
        <f t="shared" si="9"/>
        <v>5</v>
      </c>
      <c r="G30" s="9">
        <f t="shared" si="10"/>
        <v>23</v>
      </c>
      <c r="H30" s="10">
        <f t="shared" si="11"/>
        <v>40</v>
      </c>
      <c r="I30" s="3">
        <v>0</v>
      </c>
      <c r="J30" s="7">
        <v>12</v>
      </c>
      <c r="K30" s="8">
        <v>2</v>
      </c>
      <c r="L30" s="9">
        <v>8</v>
      </c>
      <c r="M30" s="12">
        <v>5</v>
      </c>
      <c r="N30" s="3">
        <v>0</v>
      </c>
    </row>
    <row r="31" spans="1:14">
      <c r="A31" s="17" t="s">
        <v>18</v>
      </c>
      <c r="B31" s="14">
        <v>31</v>
      </c>
      <c r="C31" s="15">
        <v>60</v>
      </c>
      <c r="D31" s="16">
        <v>34</v>
      </c>
      <c r="E31" s="7">
        <f t="shared" si="8"/>
        <v>9</v>
      </c>
      <c r="F31" s="8">
        <f t="shared" si="9"/>
        <v>4</v>
      </c>
      <c r="G31" s="9">
        <f t="shared" si="10"/>
        <v>17</v>
      </c>
      <c r="H31" s="10">
        <f t="shared" si="11"/>
        <v>30</v>
      </c>
      <c r="I31" s="3">
        <v>0</v>
      </c>
      <c r="J31" s="7">
        <v>9</v>
      </c>
      <c r="K31" s="8">
        <v>0</v>
      </c>
      <c r="L31" s="9">
        <v>9</v>
      </c>
      <c r="M31" s="12">
        <v>16</v>
      </c>
      <c r="N31" s="3">
        <v>0</v>
      </c>
    </row>
    <row r="32" spans="1:14">
      <c r="A32" s="31" t="s">
        <v>23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30" customHeight="1">
      <c r="A33" s="33" t="s">
        <v>3</v>
      </c>
      <c r="B33" s="35" t="s">
        <v>4</v>
      </c>
      <c r="C33" s="37" t="s">
        <v>5</v>
      </c>
      <c r="D33" s="37" t="s">
        <v>6</v>
      </c>
      <c r="E33" s="39" t="s">
        <v>7</v>
      </c>
      <c r="F33" s="40"/>
      <c r="G33" s="40"/>
      <c r="H33" s="40"/>
      <c r="I33" s="41"/>
      <c r="J33" s="39" t="s">
        <v>8</v>
      </c>
      <c r="K33" s="40"/>
      <c r="L33" s="40"/>
      <c r="M33" s="40"/>
      <c r="N33" s="41"/>
    </row>
    <row r="34" spans="1:14">
      <c r="A34" s="34"/>
      <c r="B34" s="36"/>
      <c r="C34" s="38"/>
      <c r="D34" s="38"/>
      <c r="E34" s="3" t="s">
        <v>9</v>
      </c>
      <c r="F34" s="3" t="s">
        <v>10</v>
      </c>
      <c r="G34" s="4" t="s">
        <v>11</v>
      </c>
      <c r="H34" s="4" t="s">
        <v>12</v>
      </c>
      <c r="I34" s="3" t="s">
        <v>13</v>
      </c>
      <c r="J34" s="4" t="s">
        <v>9</v>
      </c>
      <c r="K34" s="4" t="s">
        <v>10</v>
      </c>
      <c r="L34" s="4" t="s">
        <v>11</v>
      </c>
      <c r="M34" s="4" t="s">
        <v>12</v>
      </c>
      <c r="N34" s="4" t="s">
        <v>13</v>
      </c>
    </row>
    <row r="35" spans="1:14">
      <c r="A35" s="17" t="s">
        <v>24</v>
      </c>
      <c r="B35" s="7">
        <v>58</v>
      </c>
      <c r="C35" s="5">
        <v>80</v>
      </c>
      <c r="D35" s="5">
        <v>64</v>
      </c>
      <c r="E35" s="7">
        <f t="shared" ref="E35:E42" si="12">(C35/100)*15</f>
        <v>12</v>
      </c>
      <c r="F35" s="8">
        <f>(C35/100)*6</f>
        <v>4.8000000000000007</v>
      </c>
      <c r="G35" s="9">
        <f>(C35/100)*29</f>
        <v>23.200000000000003</v>
      </c>
      <c r="H35" s="10">
        <f>C35-E35-F35-G35</f>
        <v>40</v>
      </c>
      <c r="I35" s="7">
        <v>0</v>
      </c>
      <c r="J35" s="11">
        <v>12</v>
      </c>
      <c r="K35" s="12">
        <v>5</v>
      </c>
      <c r="L35" s="12">
        <v>23</v>
      </c>
      <c r="M35" s="12">
        <v>24</v>
      </c>
      <c r="N35" s="7">
        <v>0</v>
      </c>
    </row>
    <row r="36" spans="1:14">
      <c r="A36" s="17" t="s">
        <v>25</v>
      </c>
      <c r="B36" s="7">
        <v>62</v>
      </c>
      <c r="C36" s="5">
        <v>80</v>
      </c>
      <c r="D36" s="5">
        <v>12</v>
      </c>
      <c r="E36" s="7">
        <f>(C36/100)*15</f>
        <v>12</v>
      </c>
      <c r="F36" s="8">
        <f t="shared" ref="F36:F42" si="13">(C36/100)*6</f>
        <v>4.8000000000000007</v>
      </c>
      <c r="G36" s="9">
        <f t="shared" ref="G36:G42" si="14">(C36/100)*29</f>
        <v>23.200000000000003</v>
      </c>
      <c r="H36" s="10">
        <f t="shared" ref="H36:H42" si="15">C36-E36-F36-G36</f>
        <v>40</v>
      </c>
      <c r="I36" s="7">
        <v>0</v>
      </c>
      <c r="J36" s="11">
        <v>5</v>
      </c>
      <c r="K36" s="12">
        <v>0</v>
      </c>
      <c r="L36" s="12">
        <v>7</v>
      </c>
      <c r="M36" s="12">
        <v>0</v>
      </c>
      <c r="N36" s="7">
        <v>0</v>
      </c>
    </row>
    <row r="37" spans="1:14">
      <c r="A37" s="18" t="s">
        <v>26</v>
      </c>
      <c r="B37" s="7">
        <v>63</v>
      </c>
      <c r="C37" s="5">
        <v>40</v>
      </c>
      <c r="D37" s="5">
        <v>6</v>
      </c>
      <c r="E37" s="7">
        <f t="shared" si="12"/>
        <v>6</v>
      </c>
      <c r="F37" s="8">
        <f t="shared" si="13"/>
        <v>2.4000000000000004</v>
      </c>
      <c r="G37" s="9">
        <f t="shared" si="14"/>
        <v>11.600000000000001</v>
      </c>
      <c r="H37" s="10">
        <f t="shared" si="15"/>
        <v>20</v>
      </c>
      <c r="I37" s="7">
        <v>0</v>
      </c>
      <c r="J37" s="11">
        <v>1</v>
      </c>
      <c r="K37" s="12">
        <v>0</v>
      </c>
      <c r="L37" s="12">
        <v>4</v>
      </c>
      <c r="M37" s="12">
        <v>1</v>
      </c>
      <c r="N37" s="7">
        <v>0</v>
      </c>
    </row>
    <row r="38" spans="1:14">
      <c r="A38" s="17" t="s">
        <v>21</v>
      </c>
      <c r="B38" s="7">
        <v>60</v>
      </c>
      <c r="C38" s="5">
        <v>60</v>
      </c>
      <c r="D38" s="5">
        <v>38</v>
      </c>
      <c r="E38" s="7">
        <f t="shared" si="12"/>
        <v>9</v>
      </c>
      <c r="F38" s="8">
        <f t="shared" si="13"/>
        <v>3.5999999999999996</v>
      </c>
      <c r="G38" s="9">
        <f t="shared" si="14"/>
        <v>17.399999999999999</v>
      </c>
      <c r="H38" s="10">
        <f t="shared" si="15"/>
        <v>30</v>
      </c>
      <c r="I38" s="7">
        <v>0</v>
      </c>
      <c r="J38" s="11">
        <v>9</v>
      </c>
      <c r="K38" s="12">
        <v>2</v>
      </c>
      <c r="L38" s="12">
        <v>17</v>
      </c>
      <c r="M38" s="12">
        <v>10</v>
      </c>
      <c r="N38" s="7">
        <v>0</v>
      </c>
    </row>
    <row r="39" spans="1:14">
      <c r="A39" s="17" t="s">
        <v>27</v>
      </c>
      <c r="B39" s="7">
        <v>61</v>
      </c>
      <c r="C39" s="5">
        <v>40</v>
      </c>
      <c r="D39" s="5">
        <v>8</v>
      </c>
      <c r="E39" s="7">
        <f t="shared" si="12"/>
        <v>6</v>
      </c>
      <c r="F39" s="8">
        <f t="shared" si="13"/>
        <v>2.4000000000000004</v>
      </c>
      <c r="G39" s="9">
        <f t="shared" si="14"/>
        <v>11.600000000000001</v>
      </c>
      <c r="H39" s="10">
        <f t="shared" si="15"/>
        <v>20</v>
      </c>
      <c r="I39" s="7">
        <v>0</v>
      </c>
      <c r="J39" s="11">
        <v>4</v>
      </c>
      <c r="K39" s="12">
        <v>0</v>
      </c>
      <c r="L39" s="12">
        <v>4</v>
      </c>
      <c r="M39" s="12">
        <v>0</v>
      </c>
      <c r="N39" s="7">
        <v>0</v>
      </c>
    </row>
    <row r="40" spans="1:14">
      <c r="A40" s="17" t="s">
        <v>28</v>
      </c>
      <c r="B40" s="7">
        <v>10</v>
      </c>
      <c r="C40" s="5">
        <v>80</v>
      </c>
      <c r="D40" s="5">
        <v>64</v>
      </c>
      <c r="E40" s="7">
        <f t="shared" si="12"/>
        <v>12</v>
      </c>
      <c r="F40" s="8">
        <f t="shared" si="13"/>
        <v>4.8000000000000007</v>
      </c>
      <c r="G40" s="9">
        <f t="shared" si="14"/>
        <v>23.200000000000003</v>
      </c>
      <c r="H40" s="10">
        <f t="shared" si="15"/>
        <v>40</v>
      </c>
      <c r="I40" s="7">
        <v>0</v>
      </c>
      <c r="J40" s="11">
        <v>12</v>
      </c>
      <c r="K40" s="12">
        <v>4</v>
      </c>
      <c r="L40" s="12">
        <v>17</v>
      </c>
      <c r="M40" s="12">
        <v>31</v>
      </c>
      <c r="N40" s="7">
        <v>0</v>
      </c>
    </row>
    <row r="41" spans="1:14">
      <c r="A41" s="17" t="s">
        <v>29</v>
      </c>
      <c r="B41" s="7">
        <v>32</v>
      </c>
      <c r="C41" s="5">
        <v>80</v>
      </c>
      <c r="D41" s="5">
        <v>40</v>
      </c>
      <c r="E41" s="7">
        <f t="shared" si="12"/>
        <v>12</v>
      </c>
      <c r="F41" s="8">
        <f t="shared" si="13"/>
        <v>4.8000000000000007</v>
      </c>
      <c r="G41" s="9">
        <f t="shared" si="14"/>
        <v>23.200000000000003</v>
      </c>
      <c r="H41" s="10">
        <f t="shared" si="15"/>
        <v>40</v>
      </c>
      <c r="I41" s="7">
        <v>0</v>
      </c>
      <c r="J41" s="11">
        <v>12</v>
      </c>
      <c r="K41" s="12">
        <v>3</v>
      </c>
      <c r="L41" s="12">
        <v>14</v>
      </c>
      <c r="M41" s="12">
        <v>11</v>
      </c>
      <c r="N41" s="7">
        <v>0</v>
      </c>
    </row>
    <row r="42" spans="1:14">
      <c r="A42" s="19" t="s">
        <v>30</v>
      </c>
      <c r="B42" s="7">
        <v>31</v>
      </c>
      <c r="C42" s="5">
        <v>60</v>
      </c>
      <c r="D42" s="5">
        <v>46</v>
      </c>
      <c r="E42" s="7">
        <f t="shared" si="12"/>
        <v>9</v>
      </c>
      <c r="F42" s="8">
        <f t="shared" si="13"/>
        <v>3.5999999999999996</v>
      </c>
      <c r="G42" s="9">
        <f t="shared" si="14"/>
        <v>17.399999999999999</v>
      </c>
      <c r="H42" s="10">
        <f t="shared" si="15"/>
        <v>30</v>
      </c>
      <c r="I42" s="7">
        <v>0</v>
      </c>
      <c r="J42" s="11">
        <v>9</v>
      </c>
      <c r="K42" s="12">
        <v>3</v>
      </c>
      <c r="L42" s="12">
        <v>15</v>
      </c>
      <c r="M42" s="12">
        <v>19</v>
      </c>
      <c r="N42" s="7">
        <v>0</v>
      </c>
    </row>
    <row r="43" spans="1:14">
      <c r="A43" s="31" t="s">
        <v>31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45" customHeight="1">
      <c r="A44" s="33" t="s">
        <v>3</v>
      </c>
      <c r="B44" s="35" t="s">
        <v>4</v>
      </c>
      <c r="C44" s="37" t="s">
        <v>5</v>
      </c>
      <c r="D44" s="37" t="s">
        <v>6</v>
      </c>
      <c r="E44" s="39" t="s">
        <v>7</v>
      </c>
      <c r="F44" s="40"/>
      <c r="G44" s="40"/>
      <c r="H44" s="40"/>
      <c r="I44" s="41"/>
      <c r="J44" s="39" t="s">
        <v>8</v>
      </c>
      <c r="K44" s="40"/>
      <c r="L44" s="40"/>
      <c r="M44" s="40"/>
      <c r="N44" s="41"/>
    </row>
    <row r="45" spans="1:14">
      <c r="A45" s="34"/>
      <c r="B45" s="36"/>
      <c r="C45" s="38"/>
      <c r="D45" s="38"/>
      <c r="E45" s="3" t="s">
        <v>9</v>
      </c>
      <c r="F45" s="3" t="s">
        <v>10</v>
      </c>
      <c r="G45" s="4" t="s">
        <v>11</v>
      </c>
      <c r="H45" s="4" t="s">
        <v>12</v>
      </c>
      <c r="I45" s="3" t="s">
        <v>13</v>
      </c>
      <c r="J45" s="4" t="s">
        <v>9</v>
      </c>
      <c r="K45" s="4" t="s">
        <v>10</v>
      </c>
      <c r="L45" s="4" t="s">
        <v>11</v>
      </c>
      <c r="M45" s="4" t="s">
        <v>12</v>
      </c>
      <c r="N45" s="4" t="s">
        <v>13</v>
      </c>
    </row>
    <row r="46" spans="1:14">
      <c r="A46" s="17" t="s">
        <v>24</v>
      </c>
      <c r="B46" s="7">
        <v>58</v>
      </c>
      <c r="C46" s="15">
        <v>40</v>
      </c>
      <c r="D46" s="20">
        <v>36</v>
      </c>
      <c r="E46" s="7">
        <f>(C46/100)*15</f>
        <v>6</v>
      </c>
      <c r="F46" s="8">
        <f>(C46/100)*6</f>
        <v>2.4000000000000004</v>
      </c>
      <c r="G46" s="9">
        <f>(C46/100)*29</f>
        <v>11.600000000000001</v>
      </c>
      <c r="H46" s="10">
        <f>C46-E46-F46-G46</f>
        <v>20</v>
      </c>
      <c r="I46" s="7">
        <v>0</v>
      </c>
      <c r="J46" s="11">
        <v>6</v>
      </c>
      <c r="K46" s="12">
        <v>0</v>
      </c>
      <c r="L46" s="12">
        <v>12</v>
      </c>
      <c r="M46" s="12">
        <v>18</v>
      </c>
      <c r="N46" s="5">
        <v>0</v>
      </c>
    </row>
    <row r="47" spans="1:14">
      <c r="A47" s="17" t="s">
        <v>32</v>
      </c>
      <c r="B47" s="7">
        <v>62</v>
      </c>
      <c r="C47" s="15">
        <v>40</v>
      </c>
      <c r="D47" s="20">
        <v>14</v>
      </c>
      <c r="E47" s="7">
        <f t="shared" ref="E47:E53" si="16">(C47/100)*15</f>
        <v>6</v>
      </c>
      <c r="F47" s="8">
        <f t="shared" ref="F47:F53" si="17">(C47/100)*6</f>
        <v>2.4000000000000004</v>
      </c>
      <c r="G47" s="9">
        <f t="shared" ref="G47:G53" si="18">(C47/100)*29</f>
        <v>11.600000000000001</v>
      </c>
      <c r="H47" s="10">
        <f t="shared" ref="H47:H53" si="19">C47-E47-F47-G47</f>
        <v>20</v>
      </c>
      <c r="I47" s="7">
        <v>0</v>
      </c>
      <c r="J47" s="11">
        <v>6</v>
      </c>
      <c r="K47" s="12">
        <v>2</v>
      </c>
      <c r="L47" s="12">
        <v>6</v>
      </c>
      <c r="M47" s="12">
        <v>0</v>
      </c>
      <c r="N47" s="5">
        <v>0</v>
      </c>
    </row>
    <row r="48" spans="1:14">
      <c r="A48" s="18" t="s">
        <v>33</v>
      </c>
      <c r="B48" s="7">
        <v>63</v>
      </c>
      <c r="C48" s="15">
        <v>40</v>
      </c>
      <c r="D48" s="20">
        <v>5</v>
      </c>
      <c r="E48" s="7">
        <f t="shared" si="16"/>
        <v>6</v>
      </c>
      <c r="F48" s="8">
        <f t="shared" si="17"/>
        <v>2.4000000000000004</v>
      </c>
      <c r="G48" s="9">
        <f t="shared" si="18"/>
        <v>11.600000000000001</v>
      </c>
      <c r="H48" s="10">
        <f t="shared" si="19"/>
        <v>20</v>
      </c>
      <c r="I48" s="7">
        <v>0</v>
      </c>
      <c r="J48" s="11">
        <v>1</v>
      </c>
      <c r="K48" s="12">
        <v>0</v>
      </c>
      <c r="L48" s="12">
        <v>4</v>
      </c>
      <c r="M48" s="12">
        <v>0</v>
      </c>
      <c r="N48" s="5">
        <v>0</v>
      </c>
    </row>
    <row r="49" spans="1:14">
      <c r="A49" s="17" t="s">
        <v>34</v>
      </c>
      <c r="B49" s="7">
        <v>60</v>
      </c>
      <c r="C49" s="15">
        <v>60</v>
      </c>
      <c r="D49" s="20">
        <v>24</v>
      </c>
      <c r="E49" s="7">
        <f t="shared" si="16"/>
        <v>9</v>
      </c>
      <c r="F49" s="8">
        <f t="shared" si="17"/>
        <v>3.5999999999999996</v>
      </c>
      <c r="G49" s="9">
        <f t="shared" si="18"/>
        <v>17.399999999999999</v>
      </c>
      <c r="H49" s="10">
        <f t="shared" si="19"/>
        <v>30</v>
      </c>
      <c r="I49" s="7">
        <v>0</v>
      </c>
      <c r="J49" s="11">
        <v>8</v>
      </c>
      <c r="K49" s="12">
        <v>0</v>
      </c>
      <c r="L49" s="12">
        <v>15</v>
      </c>
      <c r="M49" s="12">
        <v>1</v>
      </c>
      <c r="N49" s="5">
        <v>0</v>
      </c>
    </row>
    <row r="50" spans="1:14">
      <c r="A50" s="17" t="s">
        <v>35</v>
      </c>
      <c r="B50" s="7">
        <v>61</v>
      </c>
      <c r="C50" s="15">
        <v>40</v>
      </c>
      <c r="D50" s="20">
        <v>11</v>
      </c>
      <c r="E50" s="7">
        <f t="shared" si="16"/>
        <v>6</v>
      </c>
      <c r="F50" s="8">
        <f t="shared" si="17"/>
        <v>2.4000000000000004</v>
      </c>
      <c r="G50" s="9">
        <f t="shared" si="18"/>
        <v>11.600000000000001</v>
      </c>
      <c r="H50" s="10">
        <f t="shared" si="19"/>
        <v>20</v>
      </c>
      <c r="I50" s="7">
        <v>0</v>
      </c>
      <c r="J50" s="11">
        <v>3</v>
      </c>
      <c r="K50" s="12">
        <v>0</v>
      </c>
      <c r="L50" s="12">
        <v>8</v>
      </c>
      <c r="M50" s="12">
        <v>0</v>
      </c>
      <c r="N50" s="5">
        <v>0</v>
      </c>
    </row>
    <row r="51" spans="1:14">
      <c r="A51" s="17" t="s">
        <v>28</v>
      </c>
      <c r="B51" s="7">
        <v>10</v>
      </c>
      <c r="C51" s="15">
        <v>80</v>
      </c>
      <c r="D51" s="20">
        <v>70</v>
      </c>
      <c r="E51" s="7">
        <f t="shared" si="16"/>
        <v>12</v>
      </c>
      <c r="F51" s="8">
        <f t="shared" si="17"/>
        <v>4.8000000000000007</v>
      </c>
      <c r="G51" s="9">
        <f t="shared" si="18"/>
        <v>23.200000000000003</v>
      </c>
      <c r="H51" s="10">
        <f t="shared" si="19"/>
        <v>40</v>
      </c>
      <c r="I51" s="7">
        <v>0</v>
      </c>
      <c r="J51" s="11">
        <v>12</v>
      </c>
      <c r="K51" s="12">
        <v>5</v>
      </c>
      <c r="L51" s="12">
        <v>23</v>
      </c>
      <c r="M51" s="12">
        <v>30</v>
      </c>
      <c r="N51" s="5">
        <v>0</v>
      </c>
    </row>
    <row r="52" spans="1:14">
      <c r="A52" s="21" t="s">
        <v>36</v>
      </c>
      <c r="B52" s="22">
        <v>32</v>
      </c>
      <c r="C52" s="15">
        <v>80</v>
      </c>
      <c r="D52" s="20">
        <v>38</v>
      </c>
      <c r="E52" s="7">
        <f t="shared" si="16"/>
        <v>12</v>
      </c>
      <c r="F52" s="8">
        <f t="shared" si="17"/>
        <v>4.8000000000000007</v>
      </c>
      <c r="G52" s="9">
        <f t="shared" si="18"/>
        <v>23.200000000000003</v>
      </c>
      <c r="H52" s="10">
        <f t="shared" si="19"/>
        <v>40</v>
      </c>
      <c r="I52" s="7">
        <v>0</v>
      </c>
      <c r="J52" s="11">
        <v>12</v>
      </c>
      <c r="K52" s="12">
        <v>1</v>
      </c>
      <c r="L52" s="12">
        <v>12</v>
      </c>
      <c r="M52" s="12">
        <v>13</v>
      </c>
      <c r="N52" s="5">
        <v>0</v>
      </c>
    </row>
    <row r="53" spans="1:14">
      <c r="A53" s="13" t="s">
        <v>30</v>
      </c>
      <c r="B53" s="7">
        <v>31</v>
      </c>
      <c r="C53" s="23">
        <v>60</v>
      </c>
      <c r="D53" s="20">
        <v>48</v>
      </c>
      <c r="E53" s="7">
        <f t="shared" si="16"/>
        <v>9</v>
      </c>
      <c r="F53" s="8">
        <f t="shared" si="17"/>
        <v>3.5999999999999996</v>
      </c>
      <c r="G53" s="9">
        <f t="shared" si="18"/>
        <v>17.399999999999999</v>
      </c>
      <c r="H53" s="10">
        <f t="shared" si="19"/>
        <v>30</v>
      </c>
      <c r="I53" s="7">
        <v>0</v>
      </c>
      <c r="J53" s="11">
        <v>9</v>
      </c>
      <c r="K53" s="12">
        <v>3</v>
      </c>
      <c r="L53" s="12">
        <v>17</v>
      </c>
      <c r="M53" s="12">
        <v>19</v>
      </c>
      <c r="N53" s="5">
        <v>0</v>
      </c>
    </row>
  </sheetData>
  <mergeCells count="36">
    <mergeCell ref="A2:N2"/>
    <mergeCell ref="A4:N4"/>
    <mergeCell ref="A5:A6"/>
    <mergeCell ref="B5:B6"/>
    <mergeCell ref="C5:C6"/>
    <mergeCell ref="D5:D6"/>
    <mergeCell ref="E5:I5"/>
    <mergeCell ref="J5:N5"/>
    <mergeCell ref="A13:N13"/>
    <mergeCell ref="A14:A15"/>
    <mergeCell ref="B14:B15"/>
    <mergeCell ref="C14:C15"/>
    <mergeCell ref="D14:D15"/>
    <mergeCell ref="E14:I14"/>
    <mergeCell ref="J14:N14"/>
    <mergeCell ref="A22:N22"/>
    <mergeCell ref="A23:A24"/>
    <mergeCell ref="B23:B24"/>
    <mergeCell ref="C23:C24"/>
    <mergeCell ref="D23:D24"/>
    <mergeCell ref="E23:I23"/>
    <mergeCell ref="J23:N23"/>
    <mergeCell ref="A32:N32"/>
    <mergeCell ref="A33:A34"/>
    <mergeCell ref="B33:B34"/>
    <mergeCell ref="C33:C34"/>
    <mergeCell ref="D33:D34"/>
    <mergeCell ref="E33:I33"/>
    <mergeCell ref="J33:N33"/>
    <mergeCell ref="A43:N43"/>
    <mergeCell ref="A44:A45"/>
    <mergeCell ref="B44:B45"/>
    <mergeCell ref="C44:C45"/>
    <mergeCell ref="D44:D45"/>
    <mergeCell ref="E44:I44"/>
    <mergeCell ref="J44:N44"/>
  </mergeCells>
  <hyperlinks>
    <hyperlink ref="A18" r:id="rId1"/>
  </hyperlinks>
  <pageMargins left="0.43307086614173229" right="0.35433070866141736" top="0.35433070866141736" bottom="0.62992125984251968" header="0.31496062992125984" footer="0.31496062992125984"/>
  <pageSetup paperSize="9" scale="75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gdcnandyal psckvsc</cp:lastModifiedBy>
  <cp:lastPrinted>2024-02-07T14:43:56Z</cp:lastPrinted>
  <dcterms:created xsi:type="dcterms:W3CDTF">2023-12-09T01:31:06Z</dcterms:created>
  <dcterms:modified xsi:type="dcterms:W3CDTF">2024-02-08T05:08:56Z</dcterms:modified>
</cp:coreProperties>
</file>